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85" activeTab="0"/>
  </bookViews>
  <sheets>
    <sheet name="CCIS" sheetId="1" r:id="rId1"/>
    <sheet name="CCBS" sheetId="2" r:id="rId2"/>
    <sheet name="CCCFS" sheetId="3" r:id="rId3"/>
    <sheet name="CCSCE" sheetId="4" r:id="rId4"/>
  </sheets>
  <definedNames>
    <definedName name="_xlnm.Print_Area" localSheetId="0">'CCIS'!$A$1:$H$40</definedName>
  </definedNames>
  <calcPr fullCalcOnLoad="1"/>
</workbook>
</file>

<file path=xl/sharedStrings.xml><?xml version="1.0" encoding="utf-8"?>
<sst xmlns="http://schemas.openxmlformats.org/spreadsheetml/2006/main" count="159" uniqueCount="127">
  <si>
    <t>DOMINANT ENTERPRISE BERHAD</t>
  </si>
  <si>
    <t>(Company No.221206-D)</t>
  </si>
  <si>
    <t>CONDENSED CONSOLIDATED INCOME STATEMENTS (UNAUDITED)</t>
  </si>
  <si>
    <t>FYE2007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</si>
  <si>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</si>
  <si>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</si>
  <si>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</si>
  <si>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</si>
  <si>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</si>
  <si>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</si>
  <si>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</si>
  <si>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</si>
  <si>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</si>
  <si>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</si>
  <si>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</si>
  <si>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</si>
  <si>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</si>
  <si>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</si>
  <si>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</si>
  <si>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</si>
  <si>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</si>
  <si>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</si>
  <si>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</si>
  <si>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</si>
  <si>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</si>
  <si>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</si>
  <si>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</si>
  <si>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</si>
  <si>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</si>
  <si>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</si>
  <si>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</si>
  <si>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</si>
  <si>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</si>
  <si>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</si>
  <si>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</si>
  <si>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</si>
  <si>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</si>
  <si>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capital</t>
  </si>
  <si>
    <t xml:space="preserve">          Share premium</t>
  </si>
  <si>
    <t xml:space="preserve">          Other reserves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</si>
  <si>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</si>
  <si>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</si>
  <si>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</si>
  <si>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</si>
  <si>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</si>
  <si>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</si>
  <si>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</si>
  <si>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</si>
  <si>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</si>
  <si>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</si>
  <si>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</si>
  <si>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</si>
  <si>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</si>
  <si>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</si>
  <si>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</si>
  <si>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</si>
  <si>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</si>
  <si>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</si>
  <si>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</si>
  <si>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</si>
  <si>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</si>
  <si>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</si>
  <si>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</si>
  <si>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</si>
  <si>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</si>
  <si>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</si>
  <si>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</si>
  <si>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</si>
  <si>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</si>
  <si>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</si>
  <si>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</si>
  <si>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</si>
  <si>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</si>
  <si>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</si>
  <si>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</si>
  <si>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</si>
  <si>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</si>
  <si>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</si>
  <si>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</si>
  <si>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</si>
  <si>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</si>
  <si>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</si>
  <si>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</si>
  <si>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</si>
  <si>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</si>
  <si>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Issuance of shares</t>
  </si>
  <si>
    <t xml:space="preserve">   - pursuant to ESOS</t>
  </si>
  <si>
    <t>Dividend</t>
  </si>
  <si>
    <t>Balance as at 1 April 2006</t>
  </si>
  <si>
    <t xml:space="preserve">The Condensed Consolidated Statements of Changes In Equity should be read in conjunction with the Audited </t>
  </si>
  <si>
    <t>the interim financial reports.</t>
  </si>
  <si>
    <t>Net profit for the period</t>
  </si>
  <si>
    <t>Net cash from / (used in)  operating activities</t>
  </si>
  <si>
    <t xml:space="preserve">          Asset held for sale</t>
  </si>
  <si>
    <t>Cash generated from / (used in) operations</t>
  </si>
  <si>
    <t>FYE2008</t>
  </si>
  <si>
    <t>Balance as at 1 April 2007</t>
  </si>
  <si>
    <t xml:space="preserve">Statements  for the financial year ended  31st March 2007  and the accompanying explanatory notes to the </t>
  </si>
  <si>
    <t>the financial year ended  31st  March 2007  and  the accompanying  explanatory notes to the interim financial reports.</t>
  </si>
  <si>
    <t>Statements for the financial year ended 31st March 2007 and the accompanying explanatory notes to the interim</t>
  </si>
  <si>
    <t xml:space="preserve">Financial Statements for the financial year ended 31st March 2007 and the accompanying explanatory notes to 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</si>
  <si>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</si>
  <si>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</si>
  <si>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</si>
  <si>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Net cash from / (used in) investing activities</t>
  </si>
  <si>
    <t>Net cash from / (used in) financing activities</t>
  </si>
  <si>
    <t xml:space="preserve"> 30 September 2007</t>
  </si>
  <si>
    <t>FOR THE THIRD QUARTER ENDED 31 DECEMBER 2007</t>
  </si>
  <si>
    <t>Current Quarter Ended 31.12.2007</t>
  </si>
  <si>
    <t xml:space="preserve">Preceding Year Corresponding Quarter Ended 31.12.2006         </t>
  </si>
  <si>
    <t>Current Year    To Date              Ended  31.12.2007</t>
  </si>
  <si>
    <t>Preceding Year Corresponding Quarter Ended 31.12.2006</t>
  </si>
  <si>
    <t>AS AT 31 DECEMBER 2007</t>
  </si>
  <si>
    <t xml:space="preserve">          Treasury shares</t>
  </si>
  <si>
    <t xml:space="preserve">          Retained earning</t>
  </si>
  <si>
    <t xml:space="preserve"> 31 December 2007</t>
  </si>
  <si>
    <t>Financial Period Ended 31.12.2006</t>
  </si>
  <si>
    <t>Financial Period Ended 31.12.2007</t>
  </si>
  <si>
    <t>Balance as at 31 December 2006</t>
  </si>
  <si>
    <t>Balance as at 31 December 2007</t>
  </si>
  <si>
    <t>Treasury</t>
  </si>
  <si>
    <t>Shares</t>
  </si>
  <si>
    <t>Non-Distributable</t>
  </si>
  <si>
    <t>Distributable</t>
  </si>
  <si>
    <t>Purchase of treasury shares</t>
  </si>
  <si>
    <t>Translation surplus</t>
  </si>
  <si>
    <t>Translation deficit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</si>
</sst>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2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3" fontId="1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15" applyNumberFormat="1" applyFont="1" applyFill="1" applyAlignment="1">
      <alignment/>
    </xf>
    <xf numFmtId="43" fontId="2" fillId="0" borderId="0" xfId="15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2" fillId="0" borderId="0" xfId="15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7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5" xfId="15" applyNumberFormat="1" applyFont="1" applyFill="1" applyBorder="1" applyAlignment="1">
      <alignment/>
    </xf>
    <xf numFmtId="171" fontId="2" fillId="0" borderId="0" xfId="22" applyNumberFormat="1" applyFont="1" applyFill="1" applyAlignment="1">
      <alignment/>
    </xf>
    <xf numFmtId="43" fontId="2" fillId="0" borderId="0" xfId="15" applyFont="1" applyFill="1" applyBorder="1" applyAlignment="1">
      <alignment vertical="center"/>
    </xf>
    <xf numFmtId="170" fontId="2" fillId="0" borderId="0" xfId="15" applyNumberFormat="1" applyFont="1" applyFill="1" applyAlignment="1">
      <alignment vertical="center"/>
    </xf>
    <xf numFmtId="170" fontId="2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8" xfId="15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 quotePrefix="1">
      <alignment horizontal="center"/>
    </xf>
    <xf numFmtId="43" fontId="1" fillId="2" borderId="0" xfId="15" applyFont="1" applyFill="1" applyAlignment="1">
      <alignment/>
    </xf>
    <xf numFmtId="43" fontId="4" fillId="0" borderId="0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170" fontId="2" fillId="0" borderId="9" xfId="15" applyNumberFormat="1" applyFont="1" applyFill="1" applyBorder="1" applyAlignment="1">
      <alignment/>
    </xf>
    <xf numFmtId="43" fontId="6" fillId="0" borderId="0" xfId="15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2" fillId="0" borderId="2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170" fontId="2" fillId="0" borderId="7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7" fillId="0" borderId="0" xfId="15" applyFont="1" applyFill="1" applyAlignment="1">
      <alignment horizontal="left"/>
    </xf>
    <xf numFmtId="170" fontId="8" fillId="0" borderId="0" xfId="15" applyNumberFormat="1" applyFont="1" applyFill="1" applyAlignment="1">
      <alignment/>
    </xf>
    <xf numFmtId="43" fontId="9" fillId="0" borderId="0" xfId="15" applyFont="1" applyFill="1" applyAlignment="1">
      <alignment horizontal="left"/>
    </xf>
    <xf numFmtId="43" fontId="9" fillId="0" borderId="0" xfId="15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0" fillId="0" borderId="0" xfId="15" applyFont="1" applyFill="1" applyAlignment="1">
      <alignment horizontal="left"/>
    </xf>
    <xf numFmtId="43" fontId="7" fillId="0" borderId="0" xfId="15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5" xfId="15" applyNumberFormat="1" applyFont="1" applyFill="1" applyBorder="1" applyAlignment="1">
      <alignment horizontal="right" vertical="center"/>
    </xf>
    <xf numFmtId="170" fontId="2" fillId="0" borderId="7" xfId="15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15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horizontal="justify" vertical="top" wrapText="1"/>
    </xf>
    <xf numFmtId="170" fontId="2" fillId="0" borderId="7" xfId="15" applyNumberFormat="1" applyFont="1" applyFill="1" applyBorder="1" applyAlignment="1">
      <alignment vertical="center"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1" fillId="0" borderId="0" xfId="15" applyFont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/>
    </xf>
    <xf numFmtId="43" fontId="11" fillId="0" borderId="0" xfId="15" applyFont="1" applyAlignment="1">
      <alignment/>
    </xf>
    <xf numFmtId="43" fontId="1" fillId="0" borderId="0" xfId="15" applyFont="1" applyBorder="1" applyAlignment="1">
      <alignment vertical="center"/>
    </xf>
    <xf numFmtId="170" fontId="2" fillId="0" borderId="8" xfId="15" applyNumberFormat="1" applyFont="1" applyBorder="1" applyAlignment="1">
      <alignment vertical="center"/>
    </xf>
    <xf numFmtId="170" fontId="2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21" applyFont="1">
      <alignment/>
      <protection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center"/>
    </xf>
    <xf numFmtId="170" fontId="1" fillId="0" borderId="0" xfId="15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400050</xdr:rowOff>
    </xdr:from>
    <xdr:to>
      <xdr:col>3</xdr:col>
      <xdr:colOff>390525</xdr:colOff>
      <xdr:row>3</xdr:row>
      <xdr:rowOff>400050</xdr:rowOff>
    </xdr:to>
    <xdr:sp>
      <xdr:nvSpPr>
        <xdr:cNvPr id="1" name="Line 1"/>
        <xdr:cNvSpPr>
          <a:spLocks/>
        </xdr:cNvSpPr>
      </xdr:nvSpPr>
      <xdr:spPr>
        <a:xfrm flipH="1">
          <a:off x="2362200" y="1028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390525</xdr:rowOff>
    </xdr:from>
    <xdr:to>
      <xdr:col>7</xdr:col>
      <xdr:colOff>523875</xdr:colOff>
      <xdr:row>3</xdr:row>
      <xdr:rowOff>390525</xdr:rowOff>
    </xdr:to>
    <xdr:sp>
      <xdr:nvSpPr>
        <xdr:cNvPr id="2" name="Line 2"/>
        <xdr:cNvSpPr>
          <a:spLocks/>
        </xdr:cNvSpPr>
      </xdr:nvSpPr>
      <xdr:spPr>
        <a:xfrm>
          <a:off x="3829050" y="1019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107</v>
      </c>
    </row>
    <row r="5" ht="12" customHeight="1"/>
    <row r="6" spans="1:8" s="11" customFormat="1" ht="37.5" customHeight="1">
      <c r="A6" s="8"/>
      <c r="B6" s="9" t="s">
        <v>95</v>
      </c>
      <c r="C6" s="10"/>
      <c r="D6" s="9" t="s">
        <v>3</v>
      </c>
      <c r="E6" s="10"/>
      <c r="F6" s="9" t="s">
        <v>95</v>
      </c>
      <c r="G6" s="10"/>
      <c r="H6" s="9" t="s">
        <v>3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4</v>
      </c>
      <c r="D8" s="19"/>
      <c r="E8" s="15"/>
      <c r="F8" s="17"/>
      <c r="G8" s="18" t="s">
        <v>5</v>
      </c>
      <c r="H8" s="19"/>
    </row>
    <row r="9" spans="1:8" s="25" customFormat="1" ht="58.5" customHeight="1">
      <c r="A9" s="20"/>
      <c r="B9" s="21" t="s">
        <v>108</v>
      </c>
      <c r="C9" s="22"/>
      <c r="D9" s="23" t="s">
        <v>109</v>
      </c>
      <c r="E9" s="24"/>
      <c r="F9" s="21" t="s">
        <v>110</v>
      </c>
      <c r="G9" s="22"/>
      <c r="H9" s="23" t="s">
        <v>111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6</v>
      </c>
      <c r="C11" s="29"/>
      <c r="D11" s="28" t="s">
        <v>6</v>
      </c>
      <c r="E11" s="29"/>
      <c r="F11" s="28" t="s">
        <v>6</v>
      </c>
      <c r="G11" s="29"/>
      <c r="H11" s="28" t="s">
        <v>6</v>
      </c>
    </row>
    <row r="12" ht="15" customHeight="1"/>
    <row r="13" spans="1:8" s="11" customFormat="1" ht="13.5" customHeight="1" thickBot="1">
      <c r="A13" s="8" t="s">
        <v>7</v>
      </c>
      <c r="B13" s="30">
        <v>84742</v>
      </c>
      <c r="C13" s="31"/>
      <c r="D13" s="30">
        <v>62417</v>
      </c>
      <c r="E13" s="31"/>
      <c r="F13" s="30">
        <v>235841</v>
      </c>
      <c r="G13" s="31"/>
      <c r="H13" s="30">
        <v>211115</v>
      </c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8</v>
      </c>
      <c r="B15" s="12">
        <v>5523</v>
      </c>
      <c r="C15" s="31"/>
      <c r="D15" s="12">
        <v>5426</v>
      </c>
      <c r="E15" s="31"/>
      <c r="F15" s="12">
        <v>14945</v>
      </c>
      <c r="G15" s="31"/>
      <c r="H15" s="12">
        <v>15869</v>
      </c>
    </row>
    <row r="16" spans="1:7" s="11" customFormat="1" ht="13.5" customHeight="1">
      <c r="A16" s="8"/>
      <c r="B16" s="12"/>
      <c r="C16" s="31"/>
      <c r="D16" s="12"/>
      <c r="E16" s="31"/>
      <c r="F16" s="12"/>
      <c r="G16" s="31"/>
    </row>
    <row r="17" spans="1:8" s="11" customFormat="1" ht="13.5" customHeight="1">
      <c r="A17" s="8" t="s">
        <v>9</v>
      </c>
      <c r="B17" s="12">
        <v>-912</v>
      </c>
      <c r="C17" s="31"/>
      <c r="D17" s="12">
        <v>-612</v>
      </c>
      <c r="E17" s="31"/>
      <c r="F17" s="12">
        <v>-2327</v>
      </c>
      <c r="G17" s="31"/>
      <c r="H17" s="12">
        <v>-1965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10</v>
      </c>
      <c r="B19" s="12">
        <v>30</v>
      </c>
      <c r="C19" s="31"/>
      <c r="D19" s="12">
        <v>36</v>
      </c>
      <c r="E19" s="31"/>
      <c r="F19" s="12">
        <v>107</v>
      </c>
      <c r="G19" s="31"/>
      <c r="H19" s="12">
        <v>107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8" s="11" customFormat="1" ht="13.5" customHeight="1">
      <c r="A21" s="8" t="s">
        <v>11</v>
      </c>
      <c r="B21" s="12">
        <f>SUM(B15:B20)</f>
        <v>4641</v>
      </c>
      <c r="C21" s="31"/>
      <c r="D21" s="12">
        <f>SUM(D15:D20)</f>
        <v>4850</v>
      </c>
      <c r="E21" s="31"/>
      <c r="F21" s="12">
        <f>SUM(F15:F20)</f>
        <v>12725</v>
      </c>
      <c r="G21" s="31"/>
      <c r="H21" s="12">
        <f>SUM(H15:H20)</f>
        <v>14011</v>
      </c>
    </row>
    <row r="22" spans="1:8" s="11" customFormat="1" ht="13.5" customHeight="1">
      <c r="A22" s="8"/>
      <c r="B22" s="35"/>
      <c r="C22" s="31"/>
      <c r="D22" s="35"/>
      <c r="E22" s="31"/>
      <c r="F22" s="35"/>
      <c r="G22" s="31"/>
      <c r="H22" s="35"/>
    </row>
    <row r="23" spans="1:8" s="33" customFormat="1" ht="13.5" customHeight="1">
      <c r="A23" s="32" t="s">
        <v>12</v>
      </c>
      <c r="B23" s="12">
        <v>-1382</v>
      </c>
      <c r="C23" s="31"/>
      <c r="D23" s="12">
        <v>-1033</v>
      </c>
      <c r="E23" s="31"/>
      <c r="F23" s="12">
        <v>-3102</v>
      </c>
      <c r="G23" s="31"/>
      <c r="H23" s="12">
        <v>-2883</v>
      </c>
    </row>
    <row r="24" spans="1:8" s="33" customFormat="1" ht="13.5" customHeight="1">
      <c r="A24" s="32"/>
      <c r="B24" s="34"/>
      <c r="C24" s="31"/>
      <c r="D24" s="34"/>
      <c r="E24" s="31"/>
      <c r="F24" s="34"/>
      <c r="G24" s="31"/>
      <c r="H24" s="34"/>
    </row>
    <row r="25" spans="1:8" s="33" customFormat="1" ht="13.5" customHeight="1" thickBot="1">
      <c r="A25" s="32" t="s">
        <v>13</v>
      </c>
      <c r="B25" s="30">
        <f>SUM(B21:B23)</f>
        <v>3259</v>
      </c>
      <c r="C25" s="31"/>
      <c r="D25" s="30">
        <f>SUM(D21:D23)</f>
        <v>3817</v>
      </c>
      <c r="E25" s="31"/>
      <c r="F25" s="30">
        <f>SUM(F21:F23)</f>
        <v>9623</v>
      </c>
      <c r="G25" s="31"/>
      <c r="H25" s="30">
        <f>SUM(H21:H23)</f>
        <v>11128</v>
      </c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14</v>
      </c>
      <c r="B27" s="12"/>
      <c r="C27" s="31"/>
      <c r="D27" s="12"/>
      <c r="E27" s="31"/>
      <c r="F27" s="12"/>
      <c r="G27" s="31"/>
      <c r="H27" s="12"/>
    </row>
    <row r="28" spans="1:8" s="33" customFormat="1" ht="16.5" customHeight="1">
      <c r="A28" s="32" t="s">
        <v>15</v>
      </c>
      <c r="B28" s="12">
        <f>B30-B29</f>
        <v>3199</v>
      </c>
      <c r="C28" s="31"/>
      <c r="D28" s="12">
        <f>D30-D29</f>
        <v>3669</v>
      </c>
      <c r="E28" s="31"/>
      <c r="F28" s="12">
        <f>F30-F29</f>
        <v>9397</v>
      </c>
      <c r="G28" s="31"/>
      <c r="H28" s="12">
        <f>H30-H29</f>
        <v>10870</v>
      </c>
    </row>
    <row r="29" spans="1:8" s="39" customFormat="1" ht="13.5" customHeight="1">
      <c r="A29" s="36" t="s">
        <v>16</v>
      </c>
      <c r="B29" s="37">
        <v>60</v>
      </c>
      <c r="C29" s="38"/>
      <c r="D29" s="37">
        <v>148</v>
      </c>
      <c r="E29" s="38"/>
      <c r="F29" s="37">
        <v>226</v>
      </c>
      <c r="G29" s="38"/>
      <c r="H29" s="37">
        <v>258</v>
      </c>
    </row>
    <row r="30" spans="1:8" s="33" customFormat="1" ht="19.5" customHeight="1" thickBot="1">
      <c r="A30" s="32"/>
      <c r="B30" s="40">
        <f>B25</f>
        <v>3259</v>
      </c>
      <c r="C30" s="31"/>
      <c r="D30" s="40">
        <f>D25</f>
        <v>3817</v>
      </c>
      <c r="E30" s="31"/>
      <c r="F30" s="40">
        <f>F25</f>
        <v>9623</v>
      </c>
      <c r="G30" s="31"/>
      <c r="H30" s="40">
        <f>H25</f>
        <v>11128</v>
      </c>
    </row>
    <row r="31" spans="1:8" s="33" customFormat="1" ht="27.75" customHeight="1" thickTop="1">
      <c r="A31" s="8" t="s">
        <v>17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18</v>
      </c>
      <c r="B32" s="101">
        <v>2.61</v>
      </c>
      <c r="C32" s="32"/>
      <c r="D32" s="32">
        <v>3.04</v>
      </c>
      <c r="E32" s="32"/>
      <c r="F32" s="101">
        <v>7.69</v>
      </c>
      <c r="G32" s="32"/>
      <c r="H32" s="32">
        <v>9.01</v>
      </c>
    </row>
    <row r="33" spans="1:8" s="11" customFormat="1" ht="13.5" customHeight="1">
      <c r="A33" s="8" t="s">
        <v>19</v>
      </c>
      <c r="B33" s="102">
        <v>2.54</v>
      </c>
      <c r="C33" s="32"/>
      <c r="D33" s="8">
        <v>0</v>
      </c>
      <c r="E33" s="32"/>
      <c r="F33" s="102">
        <v>7.44</v>
      </c>
      <c r="G33" s="32"/>
      <c r="H33" s="8">
        <v>0</v>
      </c>
    </row>
    <row r="34" spans="1:2" s="11" customFormat="1" ht="15" customHeight="1">
      <c r="A34" s="2"/>
      <c r="B34" s="41"/>
    </row>
    <row r="35" ht="12.75" customHeight="1"/>
    <row r="36" ht="12.75" customHeight="1"/>
    <row r="37" ht="84.75" customHeight="1"/>
    <row r="38" spans="1:7" ht="12.75" customHeight="1">
      <c r="A38" s="1" t="s">
        <v>20</v>
      </c>
      <c r="C38" s="2"/>
      <c r="E38" s="2"/>
      <c r="G38" s="2"/>
    </row>
    <row r="39" spans="1:7" ht="12.75" customHeight="1">
      <c r="A39" s="1" t="s">
        <v>97</v>
      </c>
      <c r="C39" s="2"/>
      <c r="E39" s="2"/>
      <c r="G39" s="2"/>
    </row>
    <row r="40" ht="12.75" customHeight="1">
      <c r="A40" s="1" t="s">
        <v>21</v>
      </c>
    </row>
    <row r="41" ht="12.75" customHeight="1">
      <c r="A41" s="1"/>
    </row>
  </sheetData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6" sqref="A6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2" customWidth="1"/>
    <col min="4" max="4" width="7.57421875" style="7" customWidth="1"/>
    <col min="5" max="5" width="13.421875" style="42" customWidth="1"/>
    <col min="6" max="6" width="20.8515625" style="2" customWidth="1"/>
    <col min="7" max="16384" width="9.140625" style="2" customWidth="1"/>
  </cols>
  <sheetData>
    <row r="1" spans="1:4" ht="12.75" customHeight="1">
      <c r="A1" s="1" t="s">
        <v>0</v>
      </c>
      <c r="B1" s="1"/>
      <c r="D1" s="1"/>
    </row>
    <row r="2" spans="1:4" ht="12.75" customHeight="1">
      <c r="A2" s="1" t="s">
        <v>1</v>
      </c>
      <c r="B2" s="1"/>
      <c r="D2" s="1"/>
    </row>
    <row r="3" spans="1:4" ht="12.75" customHeight="1">
      <c r="A3" s="6" t="s">
        <v>22</v>
      </c>
      <c r="B3" s="6"/>
      <c r="D3" s="6"/>
    </row>
    <row r="4" spans="1:4" ht="12.75" customHeight="1">
      <c r="A4" s="6" t="s">
        <v>112</v>
      </c>
      <c r="B4" s="6"/>
      <c r="D4" s="6"/>
    </row>
    <row r="5" spans="3:5" ht="20.25" customHeight="1">
      <c r="C5" s="43" t="s">
        <v>23</v>
      </c>
      <c r="E5" s="43" t="s">
        <v>23</v>
      </c>
    </row>
    <row r="6" spans="1:5" ht="12.75" customHeight="1">
      <c r="A6" s="7" t="s">
        <v>24</v>
      </c>
      <c r="C6" s="44" t="s">
        <v>115</v>
      </c>
      <c r="E6" s="44" t="s">
        <v>106</v>
      </c>
    </row>
    <row r="7" spans="3:5" ht="12.75" customHeight="1">
      <c r="C7" s="43" t="s">
        <v>6</v>
      </c>
      <c r="E7" s="43" t="s">
        <v>6</v>
      </c>
    </row>
    <row r="8" spans="3:5" ht="12.75" customHeight="1">
      <c r="C8" s="43"/>
      <c r="E8" s="43"/>
    </row>
    <row r="9" spans="1:5" ht="12.75" customHeight="1">
      <c r="A9" s="45" t="s">
        <v>25</v>
      </c>
      <c r="B9" s="1"/>
      <c r="C9" s="43"/>
      <c r="D9" s="1"/>
      <c r="E9" s="43"/>
    </row>
    <row r="10" spans="1:4" ht="15.75" customHeight="1">
      <c r="A10" s="46" t="s">
        <v>26</v>
      </c>
      <c r="B10" s="46"/>
      <c r="D10" s="46"/>
    </row>
    <row r="11" spans="1:5" ht="12.75" customHeight="1">
      <c r="A11" s="47" t="s">
        <v>27</v>
      </c>
      <c r="B11" s="47"/>
      <c r="C11" s="42">
        <f>40956-C12</f>
        <v>40826</v>
      </c>
      <c r="D11" s="47"/>
      <c r="E11" s="42">
        <v>40362</v>
      </c>
    </row>
    <row r="12" spans="1:5" ht="12.75" customHeight="1">
      <c r="A12" s="47" t="s">
        <v>93</v>
      </c>
      <c r="B12" s="47"/>
      <c r="C12" s="42">
        <v>130</v>
      </c>
      <c r="D12" s="47"/>
      <c r="E12" s="42">
        <v>130</v>
      </c>
    </row>
    <row r="13" spans="1:5" ht="12.75" customHeight="1">
      <c r="A13" s="47" t="s">
        <v>28</v>
      </c>
      <c r="B13" s="47"/>
      <c r="C13" s="42">
        <v>837</v>
      </c>
      <c r="D13" s="47"/>
      <c r="E13" s="42">
        <v>837</v>
      </c>
    </row>
    <row r="14" spans="1:5" ht="12.75" customHeight="1">
      <c r="A14" s="47"/>
      <c r="B14" s="47"/>
      <c r="C14" s="48">
        <f>SUM(C11:C13)</f>
        <v>41793</v>
      </c>
      <c r="D14" s="47"/>
      <c r="E14" s="48">
        <f>SUM(E11:E13)</f>
        <v>41329</v>
      </c>
    </row>
    <row r="15" spans="1:4" ht="12.75" customHeight="1">
      <c r="A15" s="47"/>
      <c r="B15" s="47"/>
      <c r="D15" s="47"/>
    </row>
    <row r="16" spans="1:4" ht="12.75" customHeight="1">
      <c r="A16" s="46" t="s">
        <v>29</v>
      </c>
      <c r="B16" s="46"/>
      <c r="D16" s="46"/>
    </row>
    <row r="17" spans="1:5" ht="12.75" customHeight="1">
      <c r="A17" s="47" t="s">
        <v>30</v>
      </c>
      <c r="B17" s="47"/>
      <c r="C17" s="42">
        <v>59015</v>
      </c>
      <c r="D17" s="47"/>
      <c r="E17" s="42">
        <v>59315</v>
      </c>
    </row>
    <row r="18" spans="1:5" ht="12.75" customHeight="1">
      <c r="A18" s="47" t="s">
        <v>31</v>
      </c>
      <c r="B18" s="47"/>
      <c r="C18" s="42">
        <v>72712</v>
      </c>
      <c r="D18" s="47"/>
      <c r="E18" s="42">
        <v>74227</v>
      </c>
    </row>
    <row r="19" spans="1:5" ht="12.75" customHeight="1">
      <c r="A19" s="47" t="s">
        <v>32</v>
      </c>
      <c r="B19" s="47"/>
      <c r="C19" s="42">
        <v>2262</v>
      </c>
      <c r="D19" s="47"/>
      <c r="E19" s="42">
        <v>2051</v>
      </c>
    </row>
    <row r="20" spans="1:5" ht="12.75" customHeight="1">
      <c r="A20" s="47" t="s">
        <v>33</v>
      </c>
      <c r="B20" s="47"/>
      <c r="C20" s="42">
        <v>7218</v>
      </c>
      <c r="D20" s="47"/>
      <c r="E20" s="42">
        <v>7948</v>
      </c>
    </row>
    <row r="21" spans="1:5" ht="12.75" customHeight="1">
      <c r="A21" s="47"/>
      <c r="B21" s="47"/>
      <c r="C21" s="48">
        <f>SUM(C17:C20)</f>
        <v>141207</v>
      </c>
      <c r="D21" s="47"/>
      <c r="E21" s="48">
        <f>SUM(E17:E20)</f>
        <v>143541</v>
      </c>
    </row>
    <row r="22" spans="1:4" ht="12.75" customHeight="1">
      <c r="A22" s="47"/>
      <c r="B22" s="47"/>
      <c r="D22" s="47"/>
    </row>
    <row r="23" spans="1:5" ht="12.75" customHeight="1" thickBot="1">
      <c r="A23" s="49" t="s">
        <v>34</v>
      </c>
      <c r="B23" s="49"/>
      <c r="C23" s="50">
        <f>C14+C21</f>
        <v>183000</v>
      </c>
      <c r="D23" s="49"/>
      <c r="E23" s="50">
        <f>E14+E21</f>
        <v>184870</v>
      </c>
    </row>
    <row r="24" spans="1:5" ht="24" customHeight="1" thickTop="1">
      <c r="A24" s="49"/>
      <c r="B24" s="49"/>
      <c r="C24" s="51"/>
      <c r="D24" s="49"/>
      <c r="E24" s="51"/>
    </row>
    <row r="25" spans="1:5" ht="12.75" customHeight="1">
      <c r="A25" s="45" t="s">
        <v>35</v>
      </c>
      <c r="B25" s="1"/>
      <c r="C25" s="43"/>
      <c r="D25" s="1"/>
      <c r="E25" s="43"/>
    </row>
    <row r="26" spans="1:4" ht="18.75" customHeight="1">
      <c r="A26" s="46" t="s">
        <v>36</v>
      </c>
      <c r="B26" s="46"/>
      <c r="D26" s="46"/>
    </row>
    <row r="27" spans="1:5" ht="12.75" customHeight="1">
      <c r="A27" s="47" t="s">
        <v>37</v>
      </c>
      <c r="B27" s="47"/>
      <c r="C27" s="42">
        <v>62001</v>
      </c>
      <c r="D27" s="47"/>
      <c r="E27" s="42">
        <v>61979</v>
      </c>
    </row>
    <row r="28" spans="1:5" ht="12.75" customHeight="1">
      <c r="A28" s="47" t="s">
        <v>38</v>
      </c>
      <c r="B28" s="47"/>
      <c r="C28" s="42">
        <v>195</v>
      </c>
      <c r="D28" s="47"/>
      <c r="E28" s="42">
        <v>195</v>
      </c>
    </row>
    <row r="29" spans="1:5" ht="12.75" customHeight="1">
      <c r="A29" s="47" t="s">
        <v>113</v>
      </c>
      <c r="B29" s="47"/>
      <c r="C29" s="42">
        <v>-791</v>
      </c>
      <c r="D29" s="47"/>
      <c r="E29" s="42">
        <v>0</v>
      </c>
    </row>
    <row r="30" spans="1:5" ht="12.75" customHeight="1">
      <c r="A30" s="47" t="s">
        <v>39</v>
      </c>
      <c r="B30" s="47"/>
      <c r="C30" s="42">
        <v>4287</v>
      </c>
      <c r="D30" s="47"/>
      <c r="E30" s="42">
        <v>4670</v>
      </c>
    </row>
    <row r="31" spans="1:5" ht="12.75" customHeight="1">
      <c r="A31" s="47" t="s">
        <v>114</v>
      </c>
      <c r="B31" s="47"/>
      <c r="C31" s="42">
        <v>23344</v>
      </c>
      <c r="D31" s="47"/>
      <c r="E31" s="42">
        <v>21991</v>
      </c>
    </row>
    <row r="32" spans="1:5" ht="12.75" customHeight="1">
      <c r="A32" s="47"/>
      <c r="B32" s="47"/>
      <c r="C32" s="52">
        <f>SUM(C27:C31)</f>
        <v>89036</v>
      </c>
      <c r="D32" s="47"/>
      <c r="E32" s="52">
        <f>SUM(E27:E31)</f>
        <v>88835</v>
      </c>
    </row>
    <row r="33" spans="1:5" ht="12.75" customHeight="1">
      <c r="A33" s="49" t="s">
        <v>40</v>
      </c>
      <c r="B33" s="49"/>
      <c r="C33" s="42">
        <v>962</v>
      </c>
      <c r="D33" s="49"/>
      <c r="E33" s="42">
        <v>902</v>
      </c>
    </row>
    <row r="34" spans="1:4" ht="4.5" customHeight="1">
      <c r="A34" s="47"/>
      <c r="B34" s="47"/>
      <c r="D34" s="47"/>
    </row>
    <row r="35" spans="1:5" ht="12.75" customHeight="1" thickBot="1">
      <c r="A35" s="49" t="s">
        <v>41</v>
      </c>
      <c r="B35" s="49"/>
      <c r="C35" s="53">
        <f>SUM(C32:C33)</f>
        <v>89998</v>
      </c>
      <c r="D35" s="49"/>
      <c r="E35" s="53">
        <f>SUM(E32:E33)</f>
        <v>89737</v>
      </c>
    </row>
    <row r="36" spans="1:4" ht="12.75" customHeight="1" thickTop="1">
      <c r="A36" s="47"/>
      <c r="B36" s="47"/>
      <c r="D36" s="47"/>
    </row>
    <row r="37" spans="1:4" ht="12.75" customHeight="1">
      <c r="A37" s="46" t="s">
        <v>42</v>
      </c>
      <c r="B37" s="46"/>
      <c r="D37" s="46"/>
    </row>
    <row r="38" spans="1:5" ht="12.75" customHeight="1">
      <c r="A38" s="47" t="s">
        <v>43</v>
      </c>
      <c r="B38" s="47"/>
      <c r="C38" s="42">
        <v>173</v>
      </c>
      <c r="D38" s="47"/>
      <c r="E38" s="42">
        <v>35</v>
      </c>
    </row>
    <row r="39" spans="1:5" ht="12.75" customHeight="1">
      <c r="A39" s="47" t="s">
        <v>44</v>
      </c>
      <c r="B39" s="47"/>
      <c r="C39" s="42">
        <v>76</v>
      </c>
      <c r="D39" s="47"/>
      <c r="E39" s="42">
        <v>84</v>
      </c>
    </row>
    <row r="40" spans="1:5" ht="12.75" customHeight="1">
      <c r="A40" s="47" t="s">
        <v>45</v>
      </c>
      <c r="B40" s="47"/>
      <c r="C40" s="42">
        <v>1406</v>
      </c>
      <c r="D40" s="47"/>
      <c r="E40" s="42">
        <v>1773</v>
      </c>
    </row>
    <row r="41" spans="1:5" ht="12.75" customHeight="1">
      <c r="A41" s="47" t="s">
        <v>46</v>
      </c>
      <c r="B41" s="47"/>
      <c r="C41" s="42">
        <v>2008</v>
      </c>
      <c r="D41" s="47"/>
      <c r="E41" s="42">
        <v>2008</v>
      </c>
    </row>
    <row r="42" spans="1:5" ht="12.75" customHeight="1">
      <c r="A42" s="47"/>
      <c r="B42" s="47"/>
      <c r="C42" s="48">
        <f>SUM(C38:C41)</f>
        <v>3663</v>
      </c>
      <c r="D42" s="47"/>
      <c r="E42" s="48">
        <f>SUM(E38:E41)</f>
        <v>3900</v>
      </c>
    </row>
    <row r="43" spans="1:4" ht="12.75" customHeight="1">
      <c r="A43" s="47"/>
      <c r="B43" s="47"/>
      <c r="D43" s="47"/>
    </row>
    <row r="44" spans="1:4" ht="12.75" customHeight="1">
      <c r="A44" s="46" t="s">
        <v>47</v>
      </c>
      <c r="B44" s="46"/>
      <c r="D44" s="46"/>
    </row>
    <row r="45" spans="1:5" ht="12.75" customHeight="1">
      <c r="A45" s="47" t="s">
        <v>48</v>
      </c>
      <c r="B45" s="47"/>
      <c r="C45" s="42">
        <v>20763</v>
      </c>
      <c r="D45" s="47"/>
      <c r="E45" s="42">
        <v>19344</v>
      </c>
    </row>
    <row r="46" spans="1:5" ht="12.75" customHeight="1">
      <c r="A46" s="47" t="s">
        <v>49</v>
      </c>
      <c r="B46" s="47"/>
      <c r="C46" s="42">
        <v>4664</v>
      </c>
      <c r="D46" s="47"/>
      <c r="E46" s="42">
        <v>4629</v>
      </c>
    </row>
    <row r="47" spans="1:5" ht="12.75" customHeight="1">
      <c r="A47" s="47" t="s">
        <v>50</v>
      </c>
      <c r="B47" s="47"/>
      <c r="C47" s="42">
        <v>403</v>
      </c>
      <c r="D47" s="47"/>
      <c r="E47" s="42">
        <v>162</v>
      </c>
    </row>
    <row r="48" spans="1:5" ht="12.75" customHeight="1">
      <c r="A48" s="47" t="s">
        <v>44</v>
      </c>
      <c r="B48" s="47"/>
      <c r="C48" s="42">
        <v>32</v>
      </c>
      <c r="D48" s="47"/>
      <c r="E48" s="42">
        <v>32</v>
      </c>
    </row>
    <row r="49" spans="1:5" ht="12.75" customHeight="1">
      <c r="A49" s="47" t="s">
        <v>45</v>
      </c>
      <c r="B49" s="47"/>
      <c r="C49" s="42">
        <v>62151</v>
      </c>
      <c r="D49" s="47"/>
      <c r="E49" s="42">
        <v>65194</v>
      </c>
    </row>
    <row r="50" spans="1:5" ht="12.75" customHeight="1">
      <c r="A50" s="47" t="s">
        <v>51</v>
      </c>
      <c r="B50" s="47"/>
      <c r="C50" s="42">
        <v>1326</v>
      </c>
      <c r="D50" s="47"/>
      <c r="E50" s="42">
        <v>1872</v>
      </c>
    </row>
    <row r="51" spans="1:5" ht="12.75" customHeight="1">
      <c r="A51" s="49"/>
      <c r="B51" s="49"/>
      <c r="C51" s="48">
        <f>SUM(C45:C50)</f>
        <v>89339</v>
      </c>
      <c r="D51" s="49"/>
      <c r="E51" s="48">
        <f>SUM(E45:E50)</f>
        <v>91233</v>
      </c>
    </row>
    <row r="52" spans="1:4" ht="12.75" customHeight="1">
      <c r="A52" s="2"/>
      <c r="B52" s="2"/>
      <c r="D52" s="2"/>
    </row>
    <row r="53" spans="1:5" ht="12.75" customHeight="1" thickBot="1">
      <c r="A53" s="49" t="s">
        <v>52</v>
      </c>
      <c r="B53" s="49"/>
      <c r="C53" s="54">
        <f>C42+C51</f>
        <v>93002</v>
      </c>
      <c r="D53" s="49"/>
      <c r="E53" s="54">
        <f>E42+E51</f>
        <v>95133</v>
      </c>
    </row>
    <row r="54" spans="1:4" ht="12.75" customHeight="1" thickTop="1">
      <c r="A54" s="47"/>
      <c r="B54" s="47"/>
      <c r="D54" s="47"/>
    </row>
    <row r="55" spans="1:5" ht="12.75" customHeight="1" thickBot="1">
      <c r="A55" s="49" t="s">
        <v>53</v>
      </c>
      <c r="B55" s="47"/>
      <c r="C55" s="50">
        <f>C35+C53</f>
        <v>183000</v>
      </c>
      <c r="D55" s="47"/>
      <c r="E55" s="50">
        <f>E35+E53</f>
        <v>184870</v>
      </c>
    </row>
    <row r="56" ht="12.75" customHeight="1" thickTop="1"/>
    <row r="57" spans="1:5" ht="12.75" customHeight="1">
      <c r="A57" s="7" t="s">
        <v>54</v>
      </c>
      <c r="C57" s="55">
        <f>(C55-C33-C53)/(C27/0.5)</f>
        <v>0.7180206770858535</v>
      </c>
      <c r="E57" s="55">
        <f>(E55-E33-E53)/(E27/0.5)</f>
        <v>0.7166540279772181</v>
      </c>
    </row>
    <row r="58" ht="24.75" customHeight="1"/>
    <row r="59" spans="1:4" ht="12.75" customHeight="1">
      <c r="A59" s="1" t="s">
        <v>55</v>
      </c>
      <c r="B59" s="1"/>
      <c r="D59" s="1"/>
    </row>
    <row r="60" spans="1:4" ht="12.75" customHeight="1">
      <c r="A60" s="1" t="s">
        <v>98</v>
      </c>
      <c r="B60" s="1"/>
      <c r="D60" s="1"/>
    </row>
    <row r="61" spans="1:4" ht="12.75" customHeight="1">
      <c r="A61" s="1"/>
      <c r="B61" s="1"/>
      <c r="D61" s="1"/>
    </row>
  </sheetData>
  <printOptions/>
  <pageMargins left="0.75" right="0" top="0.5" bottom="0.25" header="0.5" footer="0"/>
  <pageSetup horizontalDpi="600" verticalDpi="600" orientation="portrait" scale="95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0" zoomScaleNormal="80" workbookViewId="0" topLeftCell="A1">
      <selection activeCell="A5" sqref="A5"/>
    </sheetView>
  </sheetViews>
  <sheetFormatPr defaultColWidth="9.140625" defaultRowHeight="13.5" customHeight="1"/>
  <cols>
    <col min="1" max="1" width="50.140625" style="2" customWidth="1"/>
    <col min="2" max="2" width="9.57421875" style="59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07" t="s">
        <v>0</v>
      </c>
      <c r="B1" s="107"/>
      <c r="C1" s="107"/>
      <c r="D1" s="107"/>
    </row>
    <row r="2" spans="1:4" ht="12.75" customHeight="1">
      <c r="A2" s="107" t="s">
        <v>1</v>
      </c>
      <c r="B2" s="107"/>
      <c r="C2" s="107"/>
      <c r="D2" s="107"/>
    </row>
    <row r="3" spans="1:4" ht="21" customHeight="1">
      <c r="A3" s="108" t="s">
        <v>56</v>
      </c>
      <c r="B3" s="108"/>
      <c r="C3" s="108"/>
      <c r="D3" s="108"/>
    </row>
    <row r="4" spans="1:4" ht="27" customHeight="1">
      <c r="A4" s="109"/>
      <c r="B4" s="109"/>
      <c r="C4" s="109"/>
      <c r="D4" s="109"/>
    </row>
    <row r="5" spans="2:6" s="56" customFormat="1" ht="65.25" customHeight="1">
      <c r="B5" s="105" t="s">
        <v>117</v>
      </c>
      <c r="C5" s="105"/>
      <c r="E5" s="105" t="s">
        <v>116</v>
      </c>
      <c r="F5" s="105"/>
    </row>
    <row r="6" spans="2:6" s="56" customFormat="1" ht="19.5" customHeight="1">
      <c r="B6" s="106" t="s">
        <v>6</v>
      </c>
      <c r="C6" s="106"/>
      <c r="E6" s="106" t="s">
        <v>6</v>
      </c>
      <c r="F6" s="106"/>
    </row>
    <row r="7" spans="1:5" ht="21" customHeight="1">
      <c r="A7" s="7" t="s">
        <v>57</v>
      </c>
      <c r="B7" s="5">
        <f>CCIS!F21</f>
        <v>12725</v>
      </c>
      <c r="E7" s="5">
        <v>14011</v>
      </c>
    </row>
    <row r="8" spans="1:5" ht="19.5" customHeight="1">
      <c r="A8" s="58" t="s">
        <v>58</v>
      </c>
      <c r="E8" s="59"/>
    </row>
    <row r="9" spans="1:5" ht="16.5" customHeight="1">
      <c r="A9" s="60" t="s">
        <v>59</v>
      </c>
      <c r="B9" s="5">
        <v>1609</v>
      </c>
      <c r="E9" s="5">
        <v>1773</v>
      </c>
    </row>
    <row r="10" spans="1:6" s="64" customFormat="1" ht="16.5" customHeight="1">
      <c r="A10" s="61" t="s">
        <v>60</v>
      </c>
      <c r="B10" s="62">
        <v>1278</v>
      </c>
      <c r="C10" s="63"/>
      <c r="E10" s="62">
        <v>326</v>
      </c>
      <c r="F10" s="63"/>
    </row>
    <row r="11" spans="1:5" ht="16.5" customHeight="1">
      <c r="A11" s="65" t="s">
        <v>61</v>
      </c>
      <c r="B11" s="5">
        <f>SUM(B7:B10)</f>
        <v>15612</v>
      </c>
      <c r="E11" s="5">
        <f>SUM(E7:E10)</f>
        <v>16110</v>
      </c>
    </row>
    <row r="12" spans="1:5" ht="13.5" customHeight="1">
      <c r="A12" s="11"/>
      <c r="E12" s="59"/>
    </row>
    <row r="13" spans="1:5" ht="13.5" customHeight="1">
      <c r="A13" s="58" t="s">
        <v>62</v>
      </c>
      <c r="E13" s="59"/>
    </row>
    <row r="14" spans="1:5" ht="16.5" customHeight="1">
      <c r="A14" s="60" t="s">
        <v>63</v>
      </c>
      <c r="B14" s="5">
        <v>-30381</v>
      </c>
      <c r="E14" s="5">
        <v>-10388</v>
      </c>
    </row>
    <row r="15" spans="1:6" s="64" customFormat="1" ht="16.5" customHeight="1">
      <c r="A15" s="61" t="s">
        <v>64</v>
      </c>
      <c r="B15" s="62">
        <v>4876</v>
      </c>
      <c r="C15" s="63"/>
      <c r="E15" s="62">
        <v>-162</v>
      </c>
      <c r="F15" s="63"/>
    </row>
    <row r="16" spans="1:5" ht="16.5" customHeight="1">
      <c r="A16" s="65" t="s">
        <v>94</v>
      </c>
      <c r="B16" s="5">
        <f>SUM(B11:B15)</f>
        <v>-9893</v>
      </c>
      <c r="E16" s="5">
        <f>SUM(E11:E15)</f>
        <v>5560</v>
      </c>
    </row>
    <row r="17" spans="1:5" ht="21" customHeight="1">
      <c r="A17" s="60" t="s">
        <v>65</v>
      </c>
      <c r="B17" s="5">
        <v>-2327</v>
      </c>
      <c r="E17" s="5">
        <v>-1965</v>
      </c>
    </row>
    <row r="18" spans="1:6" s="64" customFormat="1" ht="13.5" customHeight="1">
      <c r="A18" s="61" t="s">
        <v>66</v>
      </c>
      <c r="B18" s="62">
        <v>-3667</v>
      </c>
      <c r="C18" s="63"/>
      <c r="E18" s="62">
        <v>-1630</v>
      </c>
      <c r="F18" s="63"/>
    </row>
    <row r="19" spans="1:5" ht="17.25" customHeight="1">
      <c r="A19" s="58" t="s">
        <v>92</v>
      </c>
      <c r="B19" s="5">
        <f>SUM(B16:B18)</f>
        <v>-15887</v>
      </c>
      <c r="E19" s="5">
        <f>SUM(E16:E18)</f>
        <v>1965</v>
      </c>
    </row>
    <row r="20" spans="1:5" ht="17.25" customHeight="1">
      <c r="A20" s="58" t="s">
        <v>104</v>
      </c>
      <c r="B20" s="5">
        <v>-312</v>
      </c>
      <c r="E20" s="5">
        <v>-5449</v>
      </c>
    </row>
    <row r="21" spans="1:6" s="64" customFormat="1" ht="20.25" customHeight="1">
      <c r="A21" s="66" t="s">
        <v>105</v>
      </c>
      <c r="B21" s="62">
        <v>12832</v>
      </c>
      <c r="C21" s="63"/>
      <c r="E21" s="62">
        <v>2118</v>
      </c>
      <c r="F21" s="63"/>
    </row>
    <row r="22" spans="1:5" ht="18" customHeight="1">
      <c r="A22" s="67" t="s">
        <v>67</v>
      </c>
      <c r="B22" s="42">
        <f>SUM(B19:B21)</f>
        <v>-3367</v>
      </c>
      <c r="E22" s="42">
        <f>SUM(E19:E21)</f>
        <v>-1366</v>
      </c>
    </row>
    <row r="23" spans="1:5" s="64" customFormat="1" ht="21" customHeight="1">
      <c r="A23" s="64" t="s">
        <v>101</v>
      </c>
      <c r="B23" s="68">
        <v>6795</v>
      </c>
      <c r="E23" s="68">
        <v>6944</v>
      </c>
    </row>
    <row r="24" spans="1:6" s="64" customFormat="1" ht="18" customHeight="1" thickBot="1">
      <c r="A24" s="64" t="s">
        <v>102</v>
      </c>
      <c r="B24" s="69">
        <f>SUM(B22:B23)</f>
        <v>3428</v>
      </c>
      <c r="C24" s="70"/>
      <c r="E24" s="69">
        <f>SUM(E22:E23)</f>
        <v>5578</v>
      </c>
      <c r="F24" s="70"/>
    </row>
    <row r="25" spans="2:5" ht="13.5" customHeight="1" thickTop="1">
      <c r="B25" s="5"/>
      <c r="E25" s="5"/>
    </row>
    <row r="26" spans="1:5" ht="21" customHeight="1">
      <c r="A26" s="61" t="s">
        <v>103</v>
      </c>
      <c r="B26" s="71"/>
      <c r="E26" s="71"/>
    </row>
    <row r="27" spans="1:5" s="11" customFormat="1" ht="19.5" customHeight="1">
      <c r="A27" s="60" t="s">
        <v>68</v>
      </c>
      <c r="B27" s="72">
        <f>CCBS!C20</f>
        <v>7218</v>
      </c>
      <c r="C27" s="33"/>
      <c r="E27" s="72">
        <v>7480</v>
      </c>
    </row>
    <row r="28" spans="1:3" ht="15" customHeight="1">
      <c r="A28" s="60" t="s">
        <v>69</v>
      </c>
      <c r="B28" s="5"/>
      <c r="C28" s="3"/>
    </row>
    <row r="29" spans="1:5" ht="13.5" customHeight="1">
      <c r="A29" s="73" t="s">
        <v>70</v>
      </c>
      <c r="B29" s="5">
        <v>-3790</v>
      </c>
      <c r="C29" s="3"/>
      <c r="E29" s="5">
        <v>-1902</v>
      </c>
    </row>
    <row r="30" spans="2:5" ht="6" customHeight="1">
      <c r="B30" s="74"/>
      <c r="C30" s="3"/>
      <c r="E30" s="74"/>
    </row>
    <row r="31" spans="2:6" s="64" customFormat="1" ht="18" customHeight="1" thickBot="1">
      <c r="B31" s="75">
        <f>SUM(B27:B29)</f>
        <v>3428</v>
      </c>
      <c r="C31" s="39"/>
      <c r="E31" s="75">
        <f>SUM(E27:E29)</f>
        <v>5578</v>
      </c>
      <c r="F31" s="39"/>
    </row>
    <row r="32" ht="12.75" customHeight="1" thickTop="1">
      <c r="B32" s="5"/>
    </row>
    <row r="33" ht="12.75" customHeight="1">
      <c r="B33" s="5"/>
    </row>
    <row r="34" ht="12.75" customHeight="1">
      <c r="B34" s="5"/>
    </row>
    <row r="35" ht="82.5" customHeight="1">
      <c r="B35" s="5"/>
    </row>
    <row r="36" spans="1:2" ht="12.75" customHeight="1">
      <c r="A36" s="1" t="s">
        <v>71</v>
      </c>
      <c r="B36" s="5"/>
    </row>
    <row r="37" spans="1:2" ht="12.75" customHeight="1">
      <c r="A37" s="1" t="s">
        <v>99</v>
      </c>
      <c r="B37" s="5"/>
    </row>
    <row r="38" spans="1:2" ht="12.75" customHeight="1">
      <c r="A38" s="1" t="s">
        <v>72</v>
      </c>
      <c r="B38" s="5"/>
    </row>
    <row r="39" spans="1:2" ht="16.5" customHeight="1">
      <c r="A39" s="1"/>
      <c r="B39" s="5"/>
    </row>
  </sheetData>
  <mergeCells count="8">
    <mergeCell ref="A1:D1"/>
    <mergeCell ref="A2:D2"/>
    <mergeCell ref="A3:D3"/>
    <mergeCell ref="A4:D4"/>
    <mergeCell ref="B5:C5"/>
    <mergeCell ref="E5:F5"/>
    <mergeCell ref="B6:C6"/>
    <mergeCell ref="E6:F6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7" sqref="A7"/>
    </sheetView>
  </sheetViews>
  <sheetFormatPr defaultColWidth="9.140625" defaultRowHeight="16.5" customHeight="1"/>
  <cols>
    <col min="1" max="1" width="26.8515625" style="80" customWidth="1"/>
    <col min="2" max="2" width="8.00390625" style="77" customWidth="1"/>
    <col min="3" max="3" width="1.421875" style="77" customWidth="1"/>
    <col min="4" max="4" width="8.00390625" style="77" customWidth="1"/>
    <col min="5" max="5" width="1.421875" style="77" customWidth="1"/>
    <col min="6" max="6" width="8.00390625" style="77" customWidth="1"/>
    <col min="7" max="7" width="1.421875" style="77" customWidth="1"/>
    <col min="8" max="8" width="8.00390625" style="77" customWidth="1"/>
    <col min="9" max="9" width="2.7109375" style="77" customWidth="1"/>
    <col min="10" max="10" width="8.00390625" style="77" customWidth="1"/>
    <col min="11" max="11" width="1.421875" style="77" customWidth="1"/>
    <col min="12" max="12" width="8.00390625" style="77" customWidth="1"/>
    <col min="13" max="13" width="1.421875" style="77" customWidth="1"/>
    <col min="14" max="14" width="8.00390625" style="77" customWidth="1"/>
    <col min="15" max="15" width="1.421875" style="77" customWidth="1"/>
    <col min="16" max="16" width="8.00390625" style="77" customWidth="1"/>
    <col min="17" max="16384" width="9.140625" style="77" customWidth="1"/>
  </cols>
  <sheetData>
    <row r="1" spans="1:16" ht="16.5" customHeight="1">
      <c r="A1" s="76" t="s">
        <v>0</v>
      </c>
      <c r="L1" s="78"/>
      <c r="P1" s="78"/>
    </row>
    <row r="2" ht="16.5" customHeight="1">
      <c r="A2" s="76" t="s">
        <v>1</v>
      </c>
    </row>
    <row r="3" ht="16.5" customHeight="1">
      <c r="A3" s="79" t="s">
        <v>73</v>
      </c>
    </row>
    <row r="4" spans="1:12" ht="36.75" customHeight="1">
      <c r="A4" s="103"/>
      <c r="B4" s="103"/>
      <c r="C4" s="103"/>
      <c r="D4" s="103"/>
      <c r="F4" s="104" t="s">
        <v>122</v>
      </c>
      <c r="G4" s="103"/>
      <c r="H4" s="103"/>
      <c r="J4" s="104" t="s">
        <v>123</v>
      </c>
      <c r="K4" s="103"/>
      <c r="L4" s="103"/>
    </row>
    <row r="5" spans="2:16" ht="26.25" customHeight="1">
      <c r="B5" s="57" t="s">
        <v>74</v>
      </c>
      <c r="C5" s="57"/>
      <c r="D5" s="57" t="s">
        <v>74</v>
      </c>
      <c r="E5" s="81"/>
      <c r="F5" s="57" t="s">
        <v>120</v>
      </c>
      <c r="G5" s="81"/>
      <c r="H5" s="57" t="s">
        <v>75</v>
      </c>
      <c r="I5" s="57"/>
      <c r="J5" s="81" t="s">
        <v>76</v>
      </c>
      <c r="K5" s="82"/>
      <c r="L5" s="57"/>
      <c r="N5" s="81" t="s">
        <v>77</v>
      </c>
      <c r="O5" s="82"/>
      <c r="P5" s="57" t="s">
        <v>78</v>
      </c>
    </row>
    <row r="6" spans="2:16" ht="16.5" customHeight="1">
      <c r="B6" s="83" t="s">
        <v>79</v>
      </c>
      <c r="C6" s="57"/>
      <c r="D6" s="84" t="s">
        <v>80</v>
      </c>
      <c r="E6" s="84"/>
      <c r="F6" s="83" t="s">
        <v>121</v>
      </c>
      <c r="G6" s="84"/>
      <c r="H6" s="83" t="s">
        <v>81</v>
      </c>
      <c r="I6" s="57"/>
      <c r="J6" s="84" t="s">
        <v>82</v>
      </c>
      <c r="K6" s="85"/>
      <c r="L6" s="83" t="s">
        <v>78</v>
      </c>
      <c r="N6" s="84" t="s">
        <v>83</v>
      </c>
      <c r="O6" s="85"/>
      <c r="P6" s="83" t="s">
        <v>84</v>
      </c>
    </row>
    <row r="7" spans="1:16" s="88" customFormat="1" ht="16.5" customHeight="1">
      <c r="A7" s="86"/>
      <c r="B7" s="57" t="s">
        <v>6</v>
      </c>
      <c r="C7" s="57"/>
      <c r="D7" s="57" t="s">
        <v>6</v>
      </c>
      <c r="E7" s="87"/>
      <c r="F7" s="57" t="s">
        <v>6</v>
      </c>
      <c r="G7" s="87"/>
      <c r="H7" s="57" t="s">
        <v>6</v>
      </c>
      <c r="I7" s="57"/>
      <c r="J7" s="57" t="s">
        <v>6</v>
      </c>
      <c r="K7" s="87"/>
      <c r="L7" s="57" t="s">
        <v>6</v>
      </c>
      <c r="N7" s="57" t="s">
        <v>6</v>
      </c>
      <c r="O7" s="87"/>
      <c r="P7" s="57" t="s">
        <v>6</v>
      </c>
    </row>
    <row r="8" spans="1:16" s="88" customFormat="1" ht="16.5" customHeight="1">
      <c r="A8" s="86"/>
      <c r="B8" s="57"/>
      <c r="C8" s="57"/>
      <c r="D8" s="57"/>
      <c r="E8" s="87"/>
      <c r="F8" s="57"/>
      <c r="G8" s="87"/>
      <c r="H8" s="57"/>
      <c r="I8" s="57"/>
      <c r="J8" s="57"/>
      <c r="K8" s="87"/>
      <c r="L8" s="57"/>
      <c r="N8" s="57"/>
      <c r="O8" s="87"/>
      <c r="P8" s="57"/>
    </row>
    <row r="9" spans="1:16" ht="16.5" customHeight="1">
      <c r="A9" s="76" t="s">
        <v>88</v>
      </c>
      <c r="B9" s="89">
        <v>60331</v>
      </c>
      <c r="C9" s="89"/>
      <c r="D9" s="89">
        <v>195</v>
      </c>
      <c r="E9" s="89"/>
      <c r="F9" s="89">
        <v>0</v>
      </c>
      <c r="G9" s="89"/>
      <c r="H9" s="89">
        <v>4470</v>
      </c>
      <c r="I9" s="89"/>
      <c r="J9" s="89">
        <v>7401</v>
      </c>
      <c r="K9" s="89"/>
      <c r="L9" s="89">
        <f>SUM(B9:K9)</f>
        <v>72397</v>
      </c>
      <c r="N9" s="89">
        <v>446</v>
      </c>
      <c r="O9" s="89"/>
      <c r="P9" s="89">
        <f>SUM(L9:N9)</f>
        <v>72843</v>
      </c>
    </row>
    <row r="10" spans="1:16" ht="16.5" customHeight="1">
      <c r="A10" s="90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N10" s="89"/>
      <c r="O10" s="89"/>
      <c r="P10" s="89"/>
    </row>
    <row r="11" spans="1:16" ht="16.5" customHeight="1">
      <c r="A11" s="80" t="s">
        <v>85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/>
      <c r="O11" s="89"/>
      <c r="P11" s="89"/>
    </row>
    <row r="12" spans="1:16" ht="16.5" customHeight="1">
      <c r="A12" s="80" t="s">
        <v>86</v>
      </c>
      <c r="B12" s="89">
        <v>108</v>
      </c>
      <c r="C12" s="89"/>
      <c r="D12" s="89">
        <v>0</v>
      </c>
      <c r="E12" s="89"/>
      <c r="F12" s="89">
        <v>0</v>
      </c>
      <c r="G12" s="89"/>
      <c r="H12" s="89">
        <v>0</v>
      </c>
      <c r="I12" s="89"/>
      <c r="J12" s="89">
        <v>0</v>
      </c>
      <c r="K12" s="89"/>
      <c r="L12" s="89">
        <f>SUM(B12:K12)</f>
        <v>108</v>
      </c>
      <c r="N12" s="89">
        <v>0</v>
      </c>
      <c r="O12" s="89"/>
      <c r="P12" s="89">
        <f>SUM(L12:N12)</f>
        <v>108</v>
      </c>
    </row>
    <row r="13" spans="2:16" ht="16.5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N13" s="89"/>
      <c r="O13" s="89"/>
      <c r="P13" s="89"/>
    </row>
    <row r="14" spans="1:16" ht="16.5" customHeight="1">
      <c r="A14" s="80" t="s">
        <v>91</v>
      </c>
      <c r="B14" s="89">
        <v>0</v>
      </c>
      <c r="C14" s="89"/>
      <c r="D14" s="89">
        <v>0</v>
      </c>
      <c r="E14" s="89"/>
      <c r="F14" s="89">
        <v>0</v>
      </c>
      <c r="G14" s="89"/>
      <c r="H14" s="89">
        <v>0</v>
      </c>
      <c r="I14" s="89"/>
      <c r="J14" s="89">
        <v>10870</v>
      </c>
      <c r="K14" s="89"/>
      <c r="L14" s="89">
        <f>SUM(B14:K14)</f>
        <v>10870</v>
      </c>
      <c r="N14" s="89">
        <v>258</v>
      </c>
      <c r="O14" s="89"/>
      <c r="P14" s="89">
        <f>SUM(L14:N14)</f>
        <v>11128</v>
      </c>
    </row>
    <row r="15" spans="2:16" ht="16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N15" s="89"/>
      <c r="O15" s="89"/>
      <c r="P15" s="89"/>
    </row>
    <row r="16" spans="1:16" ht="16.5" customHeight="1">
      <c r="A16" s="80" t="s">
        <v>87</v>
      </c>
      <c r="B16" s="89">
        <v>0</v>
      </c>
      <c r="C16" s="89"/>
      <c r="D16" s="89">
        <v>0</v>
      </c>
      <c r="E16" s="89"/>
      <c r="F16" s="89">
        <v>0</v>
      </c>
      <c r="G16" s="89"/>
      <c r="H16" s="89">
        <v>0</v>
      </c>
      <c r="I16" s="89"/>
      <c r="J16" s="89">
        <v>-3551</v>
      </c>
      <c r="K16" s="89"/>
      <c r="L16" s="89">
        <f>SUM(B16:K16)</f>
        <v>-3551</v>
      </c>
      <c r="N16" s="89">
        <v>0</v>
      </c>
      <c r="O16" s="89"/>
      <c r="P16" s="89">
        <f>SUM(L16:N16)</f>
        <v>-3551</v>
      </c>
    </row>
    <row r="17" spans="2:16" ht="16.5" customHeigh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N17" s="89"/>
      <c r="O17" s="89"/>
      <c r="P17" s="89"/>
    </row>
    <row r="18" spans="1:16" ht="16.5" customHeight="1">
      <c r="A18" s="80" t="s">
        <v>126</v>
      </c>
      <c r="B18" s="89">
        <v>0</v>
      </c>
      <c r="C18" s="89"/>
      <c r="D18" s="89">
        <v>0</v>
      </c>
      <c r="E18" s="89"/>
      <c r="F18" s="89">
        <v>0</v>
      </c>
      <c r="G18" s="89"/>
      <c r="H18" s="89">
        <v>-164</v>
      </c>
      <c r="I18" s="89"/>
      <c r="J18" s="89">
        <v>0</v>
      </c>
      <c r="K18" s="89"/>
      <c r="L18" s="89">
        <f>SUM(B18:K18)</f>
        <v>-164</v>
      </c>
      <c r="N18" s="89">
        <v>0</v>
      </c>
      <c r="O18" s="89"/>
      <c r="P18" s="89">
        <f>SUM(L18:N18)</f>
        <v>-164</v>
      </c>
    </row>
    <row r="19" spans="2:16" ht="16.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9"/>
      <c r="O19" s="89"/>
      <c r="P19" s="89"/>
    </row>
    <row r="20" spans="1:16" s="94" customFormat="1" ht="19.5" customHeight="1" thickBot="1">
      <c r="A20" s="91" t="s">
        <v>118</v>
      </c>
      <c r="B20" s="92">
        <f>SUM(B9:B19)</f>
        <v>60439</v>
      </c>
      <c r="C20" s="93"/>
      <c r="D20" s="92">
        <f>SUM(D9:D19)</f>
        <v>195</v>
      </c>
      <c r="E20" s="93"/>
      <c r="F20" s="92">
        <f>SUM(F9:F19)</f>
        <v>0</v>
      </c>
      <c r="G20" s="93"/>
      <c r="H20" s="92">
        <f>SUM(H9:H19)</f>
        <v>4306</v>
      </c>
      <c r="I20" s="93"/>
      <c r="J20" s="92">
        <f>SUM(J9:J19)</f>
        <v>14720</v>
      </c>
      <c r="K20" s="93"/>
      <c r="L20" s="92">
        <f>SUM(L9:L19)</f>
        <v>79660</v>
      </c>
      <c r="N20" s="92">
        <f>SUM(N9:N19)</f>
        <v>704</v>
      </c>
      <c r="O20" s="93"/>
      <c r="P20" s="92">
        <f>SUM(P9:P19)</f>
        <v>80364</v>
      </c>
    </row>
    <row r="21" spans="2:16" ht="39" customHeight="1" thickTop="1">
      <c r="B21" s="95"/>
      <c r="C21" s="96"/>
      <c r="D21" s="95"/>
      <c r="E21" s="95"/>
      <c r="F21" s="95"/>
      <c r="G21" s="95"/>
      <c r="H21" s="95"/>
      <c r="I21" s="96"/>
      <c r="J21" s="97"/>
      <c r="K21" s="96"/>
      <c r="L21" s="95"/>
      <c r="N21" s="97"/>
      <c r="O21" s="96"/>
      <c r="P21" s="95"/>
    </row>
    <row r="22" spans="1:16" ht="16.5" customHeight="1">
      <c r="A22" s="76" t="s">
        <v>96</v>
      </c>
      <c r="B22" s="5">
        <v>60901</v>
      </c>
      <c r="C22" s="5"/>
      <c r="D22" s="5">
        <v>195</v>
      </c>
      <c r="E22" s="5"/>
      <c r="F22" s="5">
        <v>0</v>
      </c>
      <c r="G22" s="5"/>
      <c r="H22" s="5">
        <v>4167</v>
      </c>
      <c r="I22" s="5"/>
      <c r="J22" s="5">
        <v>17652</v>
      </c>
      <c r="K22" s="5"/>
      <c r="L22" s="5">
        <f>SUM(B22:K22)</f>
        <v>82915</v>
      </c>
      <c r="M22" s="2"/>
      <c r="N22" s="5">
        <v>736</v>
      </c>
      <c r="O22" s="5"/>
      <c r="P22" s="5">
        <f>SUM(L22:N22)</f>
        <v>83651</v>
      </c>
    </row>
    <row r="23" spans="1:16" ht="16.5" customHeight="1">
      <c r="A23" s="9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N23" s="89"/>
      <c r="O23" s="89"/>
      <c r="P23" s="89"/>
    </row>
    <row r="24" spans="1:16" ht="16.5" customHeight="1">
      <c r="A24" s="80" t="s">
        <v>85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N24" s="89"/>
      <c r="O24" s="89"/>
      <c r="P24" s="89"/>
    </row>
    <row r="25" spans="1:16" ht="16.5" customHeight="1">
      <c r="A25" s="80" t="s">
        <v>86</v>
      </c>
      <c r="B25" s="89">
        <v>1100</v>
      </c>
      <c r="C25" s="89"/>
      <c r="D25" s="89">
        <v>0</v>
      </c>
      <c r="E25" s="89"/>
      <c r="F25" s="89">
        <v>0</v>
      </c>
      <c r="G25" s="89"/>
      <c r="H25" s="89">
        <v>0</v>
      </c>
      <c r="I25" s="89"/>
      <c r="J25" s="89">
        <v>0</v>
      </c>
      <c r="K25" s="89"/>
      <c r="L25" s="89">
        <f>SUM(B25:K25)</f>
        <v>1100</v>
      </c>
      <c r="N25" s="89">
        <v>0</v>
      </c>
      <c r="O25" s="89"/>
      <c r="P25" s="89">
        <f>SUM(L25:N25)</f>
        <v>1100</v>
      </c>
    </row>
    <row r="26" spans="1:16" ht="16.5" customHeight="1">
      <c r="A26" s="90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N26" s="89"/>
      <c r="O26" s="89"/>
      <c r="P26" s="89"/>
    </row>
    <row r="27" spans="1:16" ht="16.5" customHeight="1">
      <c r="A27" s="80" t="s">
        <v>91</v>
      </c>
      <c r="B27" s="89">
        <v>0</v>
      </c>
      <c r="C27" s="89"/>
      <c r="D27" s="89">
        <v>0</v>
      </c>
      <c r="E27" s="89"/>
      <c r="F27" s="89">
        <v>0</v>
      </c>
      <c r="G27" s="89"/>
      <c r="H27" s="89">
        <v>0</v>
      </c>
      <c r="I27" s="89"/>
      <c r="J27" s="89">
        <f>CCIS!F28</f>
        <v>9397</v>
      </c>
      <c r="K27" s="89"/>
      <c r="L27" s="89">
        <f>SUM(B27:K27)</f>
        <v>9397</v>
      </c>
      <c r="N27" s="89">
        <f>CCIS!F29</f>
        <v>226</v>
      </c>
      <c r="O27" s="89"/>
      <c r="P27" s="89">
        <f>SUM(L27:N27)</f>
        <v>9623</v>
      </c>
    </row>
    <row r="28" spans="2:16" ht="16.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N28" s="89"/>
      <c r="O28" s="89"/>
      <c r="P28" s="89"/>
    </row>
    <row r="29" spans="1:16" ht="16.5" customHeight="1">
      <c r="A29" s="80" t="s">
        <v>87</v>
      </c>
      <c r="B29" s="89">
        <v>0</v>
      </c>
      <c r="C29" s="89"/>
      <c r="D29" s="89">
        <v>0</v>
      </c>
      <c r="E29" s="89"/>
      <c r="F29" s="89">
        <v>0</v>
      </c>
      <c r="G29" s="89"/>
      <c r="H29" s="89">
        <v>0</v>
      </c>
      <c r="I29" s="89"/>
      <c r="J29" s="89">
        <v>-3705</v>
      </c>
      <c r="K29" s="89"/>
      <c r="L29" s="89">
        <f>SUM(B29:K29)</f>
        <v>-3705</v>
      </c>
      <c r="N29" s="89">
        <v>0</v>
      </c>
      <c r="O29" s="89"/>
      <c r="P29" s="89">
        <f>SUM(L29:N29)</f>
        <v>-3705</v>
      </c>
    </row>
    <row r="30" spans="2:16" ht="16.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N30" s="89"/>
      <c r="O30" s="89"/>
      <c r="P30" s="89"/>
    </row>
    <row r="31" spans="1:16" ht="16.5" customHeight="1">
      <c r="A31" s="80" t="s">
        <v>125</v>
      </c>
      <c r="B31" s="89">
        <v>0</v>
      </c>
      <c r="C31" s="89"/>
      <c r="D31" s="89">
        <v>0</v>
      </c>
      <c r="E31" s="89"/>
      <c r="F31" s="89">
        <v>0</v>
      </c>
      <c r="G31" s="89"/>
      <c r="H31" s="89">
        <v>120</v>
      </c>
      <c r="I31" s="89"/>
      <c r="J31" s="89">
        <v>0</v>
      </c>
      <c r="K31" s="89"/>
      <c r="L31" s="89">
        <f>SUM(B31:K31)</f>
        <v>120</v>
      </c>
      <c r="N31" s="89">
        <v>0</v>
      </c>
      <c r="O31" s="89"/>
      <c r="P31" s="89">
        <f>SUM(L31:N31)</f>
        <v>120</v>
      </c>
    </row>
    <row r="32" spans="2:16" ht="16.5" customHeight="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N32" s="89"/>
      <c r="O32" s="89"/>
      <c r="P32" s="89"/>
    </row>
    <row r="33" spans="1:16" ht="16.5" customHeight="1">
      <c r="A33" s="80" t="s">
        <v>124</v>
      </c>
      <c r="B33" s="89">
        <v>0</v>
      </c>
      <c r="C33" s="89"/>
      <c r="D33" s="89">
        <v>0</v>
      </c>
      <c r="E33" s="89"/>
      <c r="F33" s="89">
        <v>-791</v>
      </c>
      <c r="G33" s="89"/>
      <c r="H33" s="89"/>
      <c r="I33" s="89"/>
      <c r="J33" s="89">
        <v>0</v>
      </c>
      <c r="K33" s="89"/>
      <c r="L33" s="89">
        <f>SUM(B33:K33)</f>
        <v>-791</v>
      </c>
      <c r="N33" s="89">
        <v>0</v>
      </c>
      <c r="O33" s="89"/>
      <c r="P33" s="89">
        <f>SUM(L33:N33)</f>
        <v>-791</v>
      </c>
    </row>
    <row r="34" spans="2:16" ht="16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N34" s="89"/>
      <c r="O34" s="89"/>
      <c r="P34" s="89"/>
    </row>
    <row r="35" spans="1:16" s="94" customFormat="1" ht="19.5" customHeight="1" thickBot="1">
      <c r="A35" s="91" t="s">
        <v>119</v>
      </c>
      <c r="B35" s="92">
        <f>SUM(B22:B34)</f>
        <v>62001</v>
      </c>
      <c r="C35" s="93"/>
      <c r="D35" s="92">
        <f>SUM(D22:D34)</f>
        <v>195</v>
      </c>
      <c r="E35" s="93"/>
      <c r="F35" s="92">
        <f>SUM(F22:F34)</f>
        <v>-791</v>
      </c>
      <c r="G35" s="93"/>
      <c r="H35" s="92">
        <f>SUM(H22:H34)</f>
        <v>4287</v>
      </c>
      <c r="I35" s="93"/>
      <c r="J35" s="92">
        <f>SUM(J22:J34)</f>
        <v>23344</v>
      </c>
      <c r="K35" s="93"/>
      <c r="L35" s="92">
        <f>SUM(L22:L34)</f>
        <v>89036</v>
      </c>
      <c r="N35" s="92">
        <f>SUM(N22:N34)</f>
        <v>962</v>
      </c>
      <c r="O35" s="93"/>
      <c r="P35" s="92">
        <f>SUM(P22:P34)</f>
        <v>89998</v>
      </c>
    </row>
    <row r="36" spans="2:16" ht="16.5" customHeight="1" thickTop="1">
      <c r="B36" s="98"/>
      <c r="C36" s="99"/>
      <c r="D36" s="98"/>
      <c r="E36" s="99"/>
      <c r="F36" s="98"/>
      <c r="G36" s="99"/>
      <c r="H36" s="98"/>
      <c r="I36" s="99"/>
      <c r="J36" s="98"/>
      <c r="K36" s="99"/>
      <c r="L36" s="98"/>
      <c r="N36" s="98"/>
      <c r="O36" s="99"/>
      <c r="P36" s="98"/>
    </row>
    <row r="37" spans="2:16" ht="27.75" customHeight="1">
      <c r="B37" s="98"/>
      <c r="C37" s="99"/>
      <c r="D37" s="98"/>
      <c r="E37" s="99"/>
      <c r="F37" s="98"/>
      <c r="G37" s="99"/>
      <c r="H37" s="98"/>
      <c r="I37" s="99"/>
      <c r="J37" s="98"/>
      <c r="K37" s="99"/>
      <c r="L37" s="98"/>
      <c r="N37" s="98"/>
      <c r="O37" s="99"/>
      <c r="P37" s="98"/>
    </row>
    <row r="38" ht="16.5" customHeight="1">
      <c r="A38" s="76" t="s">
        <v>89</v>
      </c>
    </row>
    <row r="39" ht="16.5" customHeight="1">
      <c r="A39" s="76" t="s">
        <v>100</v>
      </c>
    </row>
    <row r="40" ht="16.5" customHeight="1">
      <c r="A40" s="76" t="s">
        <v>90</v>
      </c>
    </row>
    <row r="41" ht="16.5" customHeight="1">
      <c r="A41" s="100"/>
    </row>
    <row r="43" ht="16.5" customHeight="1">
      <c r="A43" s="79"/>
    </row>
  </sheetData>
  <printOptions/>
  <pageMargins left="0.75" right="0" top="0.5" bottom="0.25" header="0.5" footer="0"/>
  <pageSetup horizontalDpi="600" verticalDpi="600" orientation="portrait" scale="93" r:id="rId2"/>
  <headerFooter alignWithMargins="0">
    <oddFooter>&amp;C&amp;"Times New Roman,Regular"&amp;9Page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weelee</cp:lastModifiedBy>
  <cp:lastPrinted>2008-02-20T14:49:25Z</cp:lastPrinted>
  <dcterms:created xsi:type="dcterms:W3CDTF">2006-11-16T09:11:42Z</dcterms:created>
  <dcterms:modified xsi:type="dcterms:W3CDTF">2008-02-27T10:12:24Z</dcterms:modified>
  <cp:category/>
  <cp:version/>
  <cp:contentType/>
  <cp:contentStatus/>
</cp:coreProperties>
</file>